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activeTab="8"/>
  </bookViews>
  <sheets>
    <sheet name="Vorlage" sheetId="1" r:id="rId1"/>
    <sheet name="Sporties" sheetId="2" r:id="rId2"/>
    <sheet name="Freunde" sheetId="3" r:id="rId3"/>
    <sheet name="Einzel" sheetId="4" r:id="rId4"/>
    <sheet name="Blaschg" sheetId="5" r:id="rId5"/>
    <sheet name="Wilddiebe" sheetId="6" r:id="rId6"/>
    <sheet name="Schützenverein" sheetId="7" r:id="rId7"/>
    <sheet name="k" sheetId="8" r:id="rId8"/>
    <sheet name="Wertung" sheetId="9" r:id="rId9"/>
  </sheets>
  <calcPr calcId="124519"/>
</workbook>
</file>

<file path=xl/calcChain.xml><?xml version="1.0" encoding="utf-8"?>
<calcChain xmlns="http://schemas.openxmlformats.org/spreadsheetml/2006/main">
  <c r="F31" i="9"/>
  <c r="F37"/>
  <c r="F42"/>
  <c r="F45"/>
  <c r="F39"/>
  <c r="F29"/>
  <c r="F34"/>
  <c r="F32"/>
  <c r="F41"/>
  <c r="F30"/>
  <c r="F44"/>
  <c r="F35"/>
  <c r="F43"/>
  <c r="F36"/>
  <c r="F33"/>
  <c r="F40"/>
  <c r="F38"/>
  <c r="F24"/>
  <c r="F22"/>
  <c r="F9" i="4"/>
  <c r="L13"/>
  <c r="F11"/>
  <c r="F12"/>
  <c r="L12" s="1"/>
  <c r="F13"/>
  <c r="F8"/>
  <c r="F13" i="9"/>
  <c r="F21"/>
  <c r="F18"/>
  <c r="F19"/>
  <c r="F15"/>
  <c r="F20"/>
  <c r="F23"/>
  <c r="F17"/>
  <c r="F25"/>
  <c r="F16"/>
  <c r="F14"/>
  <c r="F9" i="7"/>
  <c r="F10"/>
  <c r="L10" s="1"/>
  <c r="F11"/>
  <c r="F12"/>
  <c r="F8"/>
  <c r="F9" i="6"/>
  <c r="F8"/>
  <c r="F9" i="5"/>
  <c r="F10"/>
  <c r="L12" s="1"/>
  <c r="F11"/>
  <c r="F12"/>
  <c r="F13"/>
  <c r="F14"/>
  <c r="F8"/>
  <c r="F9" i="3"/>
  <c r="F10"/>
  <c r="L10" s="1"/>
  <c r="F11"/>
  <c r="F12"/>
  <c r="F8"/>
  <c r="F9" i="2"/>
  <c r="F10"/>
  <c r="F11"/>
  <c r="F12"/>
  <c r="F13"/>
  <c r="F8"/>
  <c r="F18" i="7"/>
  <c r="F17"/>
  <c r="L12"/>
  <c r="L8"/>
  <c r="F18" i="6"/>
  <c r="F17"/>
  <c r="L13"/>
  <c r="L12"/>
  <c r="L11"/>
  <c r="L10"/>
  <c r="L9"/>
  <c r="L8"/>
  <c r="F18" i="5"/>
  <c r="F17"/>
  <c r="L10"/>
  <c r="F18" i="4"/>
  <c r="F17"/>
  <c r="L8"/>
  <c r="F18" i="3"/>
  <c r="F17"/>
  <c r="L12"/>
  <c r="L8"/>
  <c r="F18" i="2"/>
  <c r="F17"/>
  <c r="F19" i="1"/>
  <c r="F18"/>
  <c r="F17"/>
  <c r="L13"/>
  <c r="L12"/>
  <c r="L11"/>
  <c r="L10"/>
  <c r="L9"/>
  <c r="F20" s="1"/>
  <c r="L8"/>
  <c r="L10" i="4" l="1"/>
  <c r="L9"/>
  <c r="F19" s="1"/>
  <c r="L11"/>
  <c r="L13" i="7"/>
  <c r="F19" i="6"/>
  <c r="F20"/>
  <c r="L13" i="5"/>
  <c r="L8"/>
  <c r="L13" i="3"/>
  <c r="L13" i="2"/>
  <c r="L9" i="7"/>
  <c r="L11"/>
  <c r="L9" i="5"/>
  <c r="L11"/>
  <c r="F19" s="1"/>
  <c r="L9" i="3"/>
  <c r="L11"/>
  <c r="F20" s="1"/>
  <c r="L8" i="2"/>
  <c r="L10"/>
  <c r="L12"/>
  <c r="L9"/>
  <c r="L11"/>
  <c r="F20" i="4" l="1"/>
  <c r="F19" i="7"/>
  <c r="F20"/>
  <c r="F20" i="5"/>
  <c r="F19" i="3"/>
  <c r="F20" i="2"/>
  <c r="F19"/>
</calcChain>
</file>

<file path=xl/sharedStrings.xml><?xml version="1.0" encoding="utf-8"?>
<sst xmlns="http://schemas.openxmlformats.org/spreadsheetml/2006/main" count="363" uniqueCount="97">
  <si>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</si>
  <si>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</si>
  <si>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</si>
  <si>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</si>
  <si>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</si>
  <si>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</si>
  <si>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</si>
  <si>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</si>
  <si>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</si>
  <si>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</si>
  <si>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</si>
  <si>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</si>
  <si>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</si>
  <si>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</si>
  <si>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</si>
  <si>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</si>
  <si>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</si>
  <si>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</si>
  <si>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</si>
  <si>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</si>
  <si>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</si>
  <si>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</si>
  <si>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</si>
  <si>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</si>
  <si>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</si>
  <si>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</si>
  <si>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</si>
  <si>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</si>
  <si>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</si>
  <si>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</si>
  <si>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BSV Lembeck</t>
  </si>
  <si>
    <t>Sporties</t>
  </si>
  <si>
    <t>Dinkler</t>
  </si>
  <si>
    <t>Wolthaus</t>
  </si>
  <si>
    <t>Haane</t>
  </si>
  <si>
    <t>Leying</t>
  </si>
  <si>
    <t>Kötting</t>
  </si>
  <si>
    <t>Schulte Huxel</t>
  </si>
  <si>
    <t>Rita</t>
  </si>
  <si>
    <t>Margret</t>
  </si>
  <si>
    <t>Marlies</t>
  </si>
  <si>
    <t>Elisabeth</t>
  </si>
  <si>
    <t>Renate</t>
  </si>
  <si>
    <t>Freunde treffen</t>
  </si>
  <si>
    <t>Bartsch</t>
  </si>
  <si>
    <t>Kerkhoff</t>
  </si>
  <si>
    <t>Bahde</t>
  </si>
  <si>
    <t>Heitmann</t>
  </si>
  <si>
    <t>Krampe</t>
  </si>
  <si>
    <t>Andrrea</t>
  </si>
  <si>
    <t>Sigrid</t>
  </si>
  <si>
    <t>Angelika</t>
  </si>
  <si>
    <t>Fredericke</t>
  </si>
  <si>
    <t>Maria</t>
  </si>
  <si>
    <t>Vadder</t>
  </si>
  <si>
    <t>Jacobs</t>
  </si>
  <si>
    <t>Agnes</t>
  </si>
  <si>
    <t>Heike</t>
  </si>
  <si>
    <t>Punsmann</t>
  </si>
  <si>
    <t>Grumme</t>
  </si>
  <si>
    <t>Frauen / Männer</t>
  </si>
  <si>
    <t>Heinz</t>
  </si>
  <si>
    <t>Wolfgang</t>
  </si>
  <si>
    <t>Hermann</t>
  </si>
  <si>
    <t>Blaschg</t>
  </si>
  <si>
    <t>Dumpe</t>
  </si>
  <si>
    <t>Hubert</t>
  </si>
  <si>
    <t>Schmitz</t>
  </si>
  <si>
    <t>Manni</t>
  </si>
  <si>
    <t>Lensen</t>
  </si>
  <si>
    <t>Michael</t>
  </si>
  <si>
    <t>Dorsch</t>
  </si>
  <si>
    <t>Frank</t>
  </si>
  <si>
    <t>Böckelmann</t>
  </si>
  <si>
    <t>Matthias</t>
  </si>
  <si>
    <t>Jansen</t>
  </si>
  <si>
    <t>Dirk</t>
  </si>
  <si>
    <t>Bohle</t>
  </si>
  <si>
    <t>Stefan</t>
  </si>
  <si>
    <t>Wilddiebe</t>
  </si>
  <si>
    <t>Buttmann</t>
  </si>
  <si>
    <t>Johannes</t>
  </si>
  <si>
    <t>Loick-Oesing</t>
  </si>
  <si>
    <t>Bernd</t>
  </si>
  <si>
    <t>Schützenverein</t>
  </si>
  <si>
    <t>Forsthövel</t>
  </si>
  <si>
    <t>Trockel</t>
  </si>
  <si>
    <t>Christian</t>
  </si>
  <si>
    <t>Gerd</t>
  </si>
  <si>
    <t>Josef</t>
  </si>
  <si>
    <t>BSV Deuten</t>
  </si>
  <si>
    <t>Andrea</t>
  </si>
  <si>
    <t>Frauen</t>
  </si>
  <si>
    <t>Männer</t>
  </si>
  <si>
    <t>Mannschaft</t>
  </si>
  <si>
    <t>Ringe</t>
  </si>
  <si>
    <t>Freunde Treffen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</si>
</sst>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2" sqref="A2:J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</row>
    <row r="5" spans="1:15" ht="15.75" thickBot="1">
      <c r="A5" t="s">
        <v>2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D8" s="8"/>
      <c r="E8" s="8"/>
      <c r="F8" s="8"/>
      <c r="J8" s="5"/>
      <c r="K8" s="9" t="s">
        <v>14</v>
      </c>
      <c r="L8" s="9">
        <f>LARGE(F8:F18,1)</f>
        <v>0</v>
      </c>
      <c r="M8" s="9" t="s">
        <v>15</v>
      </c>
      <c r="N8" s="7"/>
    </row>
    <row r="9" spans="1:15">
      <c r="A9">
        <v>2</v>
      </c>
      <c r="D9" s="8"/>
      <c r="E9" s="8"/>
      <c r="F9" s="8"/>
      <c r="J9" s="5"/>
      <c r="K9" s="9" t="s">
        <v>16</v>
      </c>
      <c r="L9" s="9">
        <f>LARGE(F8:F18,2)</f>
        <v>0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 t="e">
        <f>LARGE(F8:F18,4)</f>
        <v>#NUM!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 t="e">
        <f>LARGE(F8:F18,5)</f>
        <v>#NUM!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13" t="s">
        <v>27</v>
      </c>
      <c r="E19" s="13"/>
      <c r="F19" s="8" t="e">
        <f>SUM(L8:L13)</f>
        <v>#NUM!</v>
      </c>
      <c r="G19" t="s">
        <v>28</v>
      </c>
    </row>
    <row r="20" spans="1:14">
      <c r="D20" s="13" t="s">
        <v>29</v>
      </c>
      <c r="E20" s="13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31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32</v>
      </c>
      <c r="C8" t="s">
        <v>38</v>
      </c>
      <c r="D8" s="8">
        <v>100.5</v>
      </c>
      <c r="E8" s="8">
        <v>95.6</v>
      </c>
      <c r="F8" s="8">
        <f>SUM(D8:E8)</f>
        <v>196.1</v>
      </c>
      <c r="J8" s="5"/>
      <c r="K8" s="9" t="s">
        <v>14</v>
      </c>
      <c r="L8" s="9">
        <f>LARGE(F8:F18,1)</f>
        <v>196.1</v>
      </c>
      <c r="M8" s="9" t="s">
        <v>15</v>
      </c>
      <c r="N8" s="7"/>
    </row>
    <row r="9" spans="1:15">
      <c r="A9">
        <v>2</v>
      </c>
      <c r="B9" t="s">
        <v>33</v>
      </c>
      <c r="C9" t="s">
        <v>39</v>
      </c>
      <c r="D9" s="8">
        <v>95.7</v>
      </c>
      <c r="E9" s="8">
        <v>97.3</v>
      </c>
      <c r="F9" s="8">
        <f t="shared" ref="F9:F13" si="0">SUM(D9:E9)</f>
        <v>193</v>
      </c>
      <c r="J9" s="5"/>
      <c r="K9" s="9" t="s">
        <v>16</v>
      </c>
      <c r="L9" s="9">
        <f>LARGE(F8:F18,2)</f>
        <v>193</v>
      </c>
      <c r="M9" s="9" t="s">
        <v>17</v>
      </c>
      <c r="N9" s="7"/>
    </row>
    <row r="10" spans="1:15">
      <c r="A10">
        <v>3</v>
      </c>
      <c r="B10" t="s">
        <v>34</v>
      </c>
      <c r="C10" t="s">
        <v>40</v>
      </c>
      <c r="D10" s="8">
        <v>79</v>
      </c>
      <c r="E10" s="8">
        <v>75.099999999999994</v>
      </c>
      <c r="F10" s="8">
        <f t="shared" si="0"/>
        <v>154.1</v>
      </c>
      <c r="J10" s="5"/>
      <c r="K10" s="9" t="s">
        <v>18</v>
      </c>
      <c r="L10" s="9">
        <f>LARGE(F8:F18,3)</f>
        <v>191.9</v>
      </c>
      <c r="M10" s="9" t="s">
        <v>19</v>
      </c>
      <c r="N10" s="7"/>
    </row>
    <row r="11" spans="1:15">
      <c r="A11">
        <v>4</v>
      </c>
      <c r="B11" t="s">
        <v>35</v>
      </c>
      <c r="C11" t="s">
        <v>41</v>
      </c>
      <c r="D11" s="8">
        <v>94.4</v>
      </c>
      <c r="E11" s="8">
        <v>97.5</v>
      </c>
      <c r="F11" s="8">
        <f t="shared" si="0"/>
        <v>191.9</v>
      </c>
      <c r="J11" s="5"/>
      <c r="K11" s="9" t="s">
        <v>20</v>
      </c>
      <c r="L11" s="9">
        <f>LARGE(F8:F18,4)</f>
        <v>186.6</v>
      </c>
      <c r="M11" s="9" t="s">
        <v>21</v>
      </c>
      <c r="N11" s="7"/>
    </row>
    <row r="12" spans="1:15">
      <c r="A12">
        <v>5</v>
      </c>
      <c r="B12" t="s">
        <v>36</v>
      </c>
      <c r="C12" t="s">
        <v>39</v>
      </c>
      <c r="D12" s="8">
        <v>94</v>
      </c>
      <c r="E12" s="8">
        <v>85.5</v>
      </c>
      <c r="F12" s="8">
        <f t="shared" si="0"/>
        <v>179.5</v>
      </c>
      <c r="J12" s="5"/>
      <c r="K12" s="9" t="s">
        <v>22</v>
      </c>
      <c r="L12" s="9">
        <f>LARGE(F8:F18,5)</f>
        <v>179.5</v>
      </c>
      <c r="M12" s="9" t="s">
        <v>23</v>
      </c>
      <c r="N12" s="7"/>
    </row>
    <row r="13" spans="1:15">
      <c r="A13">
        <v>6</v>
      </c>
      <c r="B13" t="s">
        <v>37</v>
      </c>
      <c r="C13" t="s">
        <v>42</v>
      </c>
      <c r="D13" s="8">
        <v>91</v>
      </c>
      <c r="E13" s="8">
        <v>95.6</v>
      </c>
      <c r="F13" s="8">
        <f t="shared" si="0"/>
        <v>186.6</v>
      </c>
      <c r="J13" s="5"/>
      <c r="K13" s="9" t="s">
        <v>24</v>
      </c>
      <c r="L13" s="9">
        <f>LARGE(F8:F18,6)</f>
        <v>154.1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1101.2</v>
      </c>
      <c r="G19" t="s">
        <v>28</v>
      </c>
    </row>
    <row r="20" spans="1:14">
      <c r="D20" s="13" t="s">
        <v>29</v>
      </c>
      <c r="E20" s="13"/>
      <c r="F20" s="8">
        <f>AVERAGE(L8:L13)</f>
        <v>183.53333333333333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43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44</v>
      </c>
      <c r="C8" t="s">
        <v>49</v>
      </c>
      <c r="D8" s="8">
        <v>97.9</v>
      </c>
      <c r="E8" s="8">
        <v>96.9</v>
      </c>
      <c r="F8" s="8">
        <f>SUM(D8:E8)</f>
        <v>194.8</v>
      </c>
      <c r="J8" s="5"/>
      <c r="K8" s="9" t="s">
        <v>14</v>
      </c>
      <c r="L8" s="9">
        <f>LARGE(F8:F18,1)</f>
        <v>198.2</v>
      </c>
      <c r="M8" s="9" t="s">
        <v>15</v>
      </c>
      <c r="N8" s="7"/>
    </row>
    <row r="9" spans="1:15">
      <c r="A9">
        <v>2</v>
      </c>
      <c r="B9" t="s">
        <v>45</v>
      </c>
      <c r="C9" t="s">
        <v>50</v>
      </c>
      <c r="D9" s="8">
        <v>92.7</v>
      </c>
      <c r="E9" s="8">
        <v>94.4</v>
      </c>
      <c r="F9" s="8">
        <f t="shared" ref="F9:F12" si="0">SUM(D9:E9)</f>
        <v>187.10000000000002</v>
      </c>
      <c r="J9" s="5"/>
      <c r="K9" s="9" t="s">
        <v>16</v>
      </c>
      <c r="L9" s="9">
        <f>LARGE(F8:F18,2)</f>
        <v>194.8</v>
      </c>
      <c r="M9" s="9" t="s">
        <v>17</v>
      </c>
      <c r="N9" s="7"/>
    </row>
    <row r="10" spans="1:15">
      <c r="A10">
        <v>3</v>
      </c>
      <c r="B10" t="s">
        <v>46</v>
      </c>
      <c r="C10" t="s">
        <v>51</v>
      </c>
      <c r="D10" s="8">
        <v>94.6</v>
      </c>
      <c r="E10" s="8">
        <v>96.3</v>
      </c>
      <c r="F10" s="8">
        <f t="shared" si="0"/>
        <v>190.89999999999998</v>
      </c>
      <c r="J10" s="5"/>
      <c r="K10" s="9" t="s">
        <v>18</v>
      </c>
      <c r="L10" s="9">
        <f>LARGE(F8:F18,3)</f>
        <v>190.89999999999998</v>
      </c>
      <c r="M10" s="9" t="s">
        <v>19</v>
      </c>
      <c r="N10" s="7"/>
    </row>
    <row r="11" spans="1:15">
      <c r="A11">
        <v>4</v>
      </c>
      <c r="B11" t="s">
        <v>47</v>
      </c>
      <c r="C11" t="s">
        <v>52</v>
      </c>
      <c r="D11" s="8">
        <v>89.7</v>
      </c>
      <c r="E11" s="8">
        <v>94.5</v>
      </c>
      <c r="F11" s="8">
        <f t="shared" si="0"/>
        <v>184.2</v>
      </c>
      <c r="J11" s="5"/>
      <c r="K11" s="9" t="s">
        <v>20</v>
      </c>
      <c r="L11" s="9">
        <f>LARGE(F8:F18,4)</f>
        <v>187.10000000000002</v>
      </c>
      <c r="M11" s="9" t="s">
        <v>21</v>
      </c>
      <c r="N11" s="7"/>
    </row>
    <row r="12" spans="1:15">
      <c r="A12">
        <v>5</v>
      </c>
      <c r="B12" t="s">
        <v>48</v>
      </c>
      <c r="C12" t="s">
        <v>53</v>
      </c>
      <c r="D12" s="8">
        <v>97.6</v>
      </c>
      <c r="E12" s="8">
        <v>100.6</v>
      </c>
      <c r="F12" s="8">
        <f t="shared" si="0"/>
        <v>198.2</v>
      </c>
      <c r="J12" s="5"/>
      <c r="K12" s="9" t="s">
        <v>22</v>
      </c>
      <c r="L12" s="9">
        <f>LARGE(F8:F18,5)</f>
        <v>184.2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>
        <f>LARGE(F8:F18,6)</f>
        <v>0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955.2</v>
      </c>
      <c r="G19" t="s">
        <v>28</v>
      </c>
    </row>
    <row r="20" spans="1:14">
      <c r="D20" s="13" t="s">
        <v>29</v>
      </c>
      <c r="E20" s="13"/>
      <c r="F20" s="8">
        <f>AVERAGE(L8:L13)</f>
        <v>159.20000000000002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60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54</v>
      </c>
      <c r="C8" t="s">
        <v>56</v>
      </c>
      <c r="D8" s="8">
        <v>92.5</v>
      </c>
      <c r="E8" s="8">
        <v>88.9</v>
      </c>
      <c r="F8" s="8">
        <f>SUM(D8:E8)</f>
        <v>181.4</v>
      </c>
      <c r="J8" s="5"/>
      <c r="K8" s="9" t="s">
        <v>14</v>
      </c>
      <c r="L8" s="9">
        <f>LARGE(F8:F18,1)</f>
        <v>188.2</v>
      </c>
      <c r="M8" s="9" t="s">
        <v>15</v>
      </c>
      <c r="N8" s="7"/>
    </row>
    <row r="9" spans="1:15">
      <c r="A9">
        <v>2</v>
      </c>
      <c r="B9" t="s">
        <v>55</v>
      </c>
      <c r="C9" t="s">
        <v>57</v>
      </c>
      <c r="D9" s="8">
        <v>84.1</v>
      </c>
      <c r="E9" s="8">
        <v>79.599999999999994</v>
      </c>
      <c r="F9" s="8">
        <f t="shared" ref="F9:F13" si="0">SUM(D9:E9)</f>
        <v>163.69999999999999</v>
      </c>
      <c r="J9" s="5"/>
      <c r="K9" s="9" t="s">
        <v>16</v>
      </c>
      <c r="L9" s="9">
        <f>LARGE(F8:F18,2)</f>
        <v>181.4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180.39999999999998</v>
      </c>
      <c r="M10" s="9" t="s">
        <v>19</v>
      </c>
      <c r="N10" s="7"/>
    </row>
    <row r="11" spans="1:15">
      <c r="A11">
        <v>4</v>
      </c>
      <c r="B11" t="s">
        <v>58</v>
      </c>
      <c r="C11" t="s">
        <v>61</v>
      </c>
      <c r="D11" s="8">
        <v>90.8</v>
      </c>
      <c r="E11" s="8">
        <v>89.6</v>
      </c>
      <c r="F11" s="8">
        <f t="shared" si="0"/>
        <v>180.39999999999998</v>
      </c>
      <c r="J11" s="5"/>
      <c r="K11" s="9" t="s">
        <v>20</v>
      </c>
      <c r="L11" s="9">
        <f>LARGE(F8:F18,4)</f>
        <v>178</v>
      </c>
      <c r="M11" s="9" t="s">
        <v>21</v>
      </c>
      <c r="N11" s="7"/>
    </row>
    <row r="12" spans="1:15">
      <c r="A12">
        <v>5</v>
      </c>
      <c r="B12" t="s">
        <v>54</v>
      </c>
      <c r="C12" t="s">
        <v>62</v>
      </c>
      <c r="D12" s="8">
        <v>81.900000000000006</v>
      </c>
      <c r="E12" s="8">
        <v>96.1</v>
      </c>
      <c r="F12" s="8">
        <f t="shared" si="0"/>
        <v>178</v>
      </c>
      <c r="J12" s="5"/>
      <c r="K12" s="9" t="s">
        <v>22</v>
      </c>
      <c r="L12" s="9">
        <f>LARGE(F8:F18,5)</f>
        <v>163.69999999999999</v>
      </c>
      <c r="M12" s="9" t="s">
        <v>23</v>
      </c>
      <c r="N12" s="7"/>
    </row>
    <row r="13" spans="1:15">
      <c r="A13">
        <v>6</v>
      </c>
      <c r="B13" t="s">
        <v>59</v>
      </c>
      <c r="C13" t="s">
        <v>63</v>
      </c>
      <c r="D13" s="8">
        <v>93.2</v>
      </c>
      <c r="E13" s="8">
        <v>95</v>
      </c>
      <c r="F13" s="8">
        <f t="shared" si="0"/>
        <v>188.2</v>
      </c>
      <c r="J13" s="5"/>
      <c r="K13" s="9" t="s">
        <v>24</v>
      </c>
      <c r="L13" s="9">
        <f>LARGE(F8:F18,6)</f>
        <v>0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891.7</v>
      </c>
      <c r="G19" t="s">
        <v>28</v>
      </c>
    </row>
    <row r="20" spans="1:14">
      <c r="D20" s="13" t="s">
        <v>29</v>
      </c>
      <c r="E20" s="13"/>
      <c r="F20" s="8">
        <f>AVERAGE(L8:L13)</f>
        <v>148.61666666666667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64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65</v>
      </c>
      <c r="C8" t="s">
        <v>66</v>
      </c>
      <c r="D8" s="8">
        <v>90.4</v>
      </c>
      <c r="E8" s="8">
        <v>92.2</v>
      </c>
      <c r="F8" s="8">
        <f>SUM(D8:E8)</f>
        <v>182.60000000000002</v>
      </c>
      <c r="J8" s="5"/>
      <c r="K8" s="9" t="s">
        <v>14</v>
      </c>
      <c r="L8" s="9">
        <f>LARGE(F8:F18,1)</f>
        <v>195.5</v>
      </c>
      <c r="M8" s="9" t="s">
        <v>15</v>
      </c>
      <c r="N8" s="7"/>
    </row>
    <row r="9" spans="1:15">
      <c r="A9">
        <v>2</v>
      </c>
      <c r="B9" t="s">
        <v>67</v>
      </c>
      <c r="C9" t="s">
        <v>68</v>
      </c>
      <c r="D9" s="8">
        <v>90.1</v>
      </c>
      <c r="E9" s="8">
        <v>84.3</v>
      </c>
      <c r="F9" s="8">
        <f t="shared" ref="F9:F14" si="0">SUM(D9:E9)</f>
        <v>174.39999999999998</v>
      </c>
      <c r="J9" s="5"/>
      <c r="K9" s="9" t="s">
        <v>16</v>
      </c>
      <c r="L9" s="9">
        <f>LARGE(F8:F18,2)</f>
        <v>190.7</v>
      </c>
      <c r="M9" s="9" t="s">
        <v>17</v>
      </c>
      <c r="N9" s="7"/>
    </row>
    <row r="10" spans="1:15">
      <c r="A10">
        <v>3</v>
      </c>
      <c r="B10" t="s">
        <v>69</v>
      </c>
      <c r="C10" t="s">
        <v>70</v>
      </c>
      <c r="D10" s="8">
        <v>93.4</v>
      </c>
      <c r="E10" s="8">
        <v>91.4</v>
      </c>
      <c r="F10" s="8">
        <f t="shared" si="0"/>
        <v>184.8</v>
      </c>
      <c r="J10" s="5"/>
      <c r="K10" s="9" t="s">
        <v>18</v>
      </c>
      <c r="L10" s="9">
        <f>LARGE(F8:F18,3)</f>
        <v>184.8</v>
      </c>
      <c r="M10" s="9" t="s">
        <v>19</v>
      </c>
      <c r="N10" s="7"/>
    </row>
    <row r="11" spans="1:15">
      <c r="A11">
        <v>4</v>
      </c>
      <c r="B11" t="s">
        <v>71</v>
      </c>
      <c r="C11" t="s">
        <v>72</v>
      </c>
      <c r="D11" s="8">
        <v>87.6</v>
      </c>
      <c r="E11" s="8">
        <v>86.4</v>
      </c>
      <c r="F11" s="8">
        <f t="shared" si="0"/>
        <v>174</v>
      </c>
      <c r="J11" s="5"/>
      <c r="K11" s="9" t="s">
        <v>20</v>
      </c>
      <c r="L11" s="9">
        <f>LARGE(F8:F18,4)</f>
        <v>182.60000000000002</v>
      </c>
      <c r="M11" s="9" t="s">
        <v>21</v>
      </c>
      <c r="N11" s="7"/>
    </row>
    <row r="12" spans="1:15">
      <c r="A12">
        <v>5</v>
      </c>
      <c r="B12" t="s">
        <v>73</v>
      </c>
      <c r="C12" t="s">
        <v>74</v>
      </c>
      <c r="D12" s="8">
        <v>96</v>
      </c>
      <c r="E12" s="8">
        <v>99.5</v>
      </c>
      <c r="F12" s="8">
        <f t="shared" si="0"/>
        <v>195.5</v>
      </c>
      <c r="J12" s="5"/>
      <c r="K12" s="9" t="s">
        <v>22</v>
      </c>
      <c r="L12" s="9">
        <f>LARGE(F8:F18,5)</f>
        <v>178</v>
      </c>
      <c r="M12" s="9" t="s">
        <v>23</v>
      </c>
      <c r="N12" s="7"/>
    </row>
    <row r="13" spans="1:15">
      <c r="A13">
        <v>6</v>
      </c>
      <c r="B13" t="s">
        <v>75</v>
      </c>
      <c r="C13" t="s">
        <v>76</v>
      </c>
      <c r="D13" s="8">
        <v>86.9</v>
      </c>
      <c r="E13" s="8">
        <v>91.1</v>
      </c>
      <c r="F13" s="8">
        <f t="shared" si="0"/>
        <v>178</v>
      </c>
      <c r="J13" s="5"/>
      <c r="K13" s="9" t="s">
        <v>24</v>
      </c>
      <c r="L13" s="9">
        <f>LARGE(F8:F18,6)</f>
        <v>174.39999999999998</v>
      </c>
      <c r="M13" s="9" t="s">
        <v>25</v>
      </c>
      <c r="N13" s="7"/>
    </row>
    <row r="14" spans="1:15">
      <c r="A14">
        <v>7</v>
      </c>
      <c r="B14" t="s">
        <v>77</v>
      </c>
      <c r="C14" t="s">
        <v>78</v>
      </c>
      <c r="D14" s="8">
        <v>94.7</v>
      </c>
      <c r="E14" s="8">
        <v>96</v>
      </c>
      <c r="F14" s="8">
        <f t="shared" si="0"/>
        <v>190.7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1106</v>
      </c>
      <c r="G19" t="s">
        <v>28</v>
      </c>
    </row>
    <row r="20" spans="1:14">
      <c r="D20" s="13" t="s">
        <v>29</v>
      </c>
      <c r="E20" s="13"/>
      <c r="F20" s="8">
        <f>AVERAGE(L8:L13)</f>
        <v>184.33333333333334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9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79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80</v>
      </c>
      <c r="C8" t="s">
        <v>81</v>
      </c>
      <c r="D8" s="8">
        <v>96.7</v>
      </c>
      <c r="E8" s="8">
        <v>91.5</v>
      </c>
      <c r="F8" s="8">
        <f>SUM(D8:E8)</f>
        <v>188.2</v>
      </c>
      <c r="J8" s="5"/>
      <c r="K8" s="9" t="s">
        <v>14</v>
      </c>
      <c r="L8" s="9">
        <f>LARGE(F8:F18,1)</f>
        <v>195.9</v>
      </c>
      <c r="M8" s="9" t="s">
        <v>15</v>
      </c>
      <c r="N8" s="7"/>
    </row>
    <row r="9" spans="1:15">
      <c r="A9">
        <v>2</v>
      </c>
      <c r="B9" t="s">
        <v>82</v>
      </c>
      <c r="C9" t="s">
        <v>83</v>
      </c>
      <c r="D9" s="8">
        <v>100.9</v>
      </c>
      <c r="E9" s="8">
        <v>95</v>
      </c>
      <c r="F9" s="8">
        <f>SUM(D9:E9)</f>
        <v>195.9</v>
      </c>
      <c r="J9" s="5"/>
      <c r="K9" s="9" t="s">
        <v>16</v>
      </c>
      <c r="L9" s="9">
        <f>LARGE(F8:F18,2)</f>
        <v>188.2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>
        <f>LARGE(F8:F18,4)</f>
        <v>0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>
        <f>LARGE(F8:F18,5)</f>
        <v>0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13" t="s">
        <v>27</v>
      </c>
      <c r="E19" s="13"/>
      <c r="F19" s="8" t="e">
        <f>SUM(L8:L13)</f>
        <v>#NUM!</v>
      </c>
      <c r="G19" t="s">
        <v>28</v>
      </c>
    </row>
    <row r="20" spans="1:14">
      <c r="D20" s="13" t="s">
        <v>29</v>
      </c>
      <c r="E20" s="13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84</v>
      </c>
    </row>
    <row r="6" spans="1:15">
      <c r="B6" s="15" t="s">
        <v>3</v>
      </c>
      <c r="C6" s="15"/>
      <c r="D6" s="15" t="s">
        <v>4</v>
      </c>
      <c r="E6" s="15"/>
      <c r="F6" s="15"/>
      <c r="J6" s="1"/>
      <c r="K6" s="16" t="s">
        <v>5</v>
      </c>
      <c r="L6" s="16"/>
      <c r="M6" s="16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36</v>
      </c>
      <c r="C8" t="s">
        <v>61</v>
      </c>
      <c r="D8" s="8">
        <v>89</v>
      </c>
      <c r="E8" s="8">
        <v>90.8</v>
      </c>
      <c r="F8" s="8">
        <f>SUM(D8:E8)</f>
        <v>179.8</v>
      </c>
      <c r="J8" s="5"/>
      <c r="K8" s="9" t="s">
        <v>14</v>
      </c>
      <c r="L8" s="9">
        <f>LARGE(F8:F18,1)</f>
        <v>193.39999999999998</v>
      </c>
      <c r="M8" s="9" t="s">
        <v>15</v>
      </c>
      <c r="N8" s="7"/>
    </row>
    <row r="9" spans="1:15">
      <c r="A9">
        <v>2</v>
      </c>
      <c r="B9" t="s">
        <v>85</v>
      </c>
      <c r="C9" t="s">
        <v>87</v>
      </c>
      <c r="D9" s="8">
        <v>88.4</v>
      </c>
      <c r="E9" s="8">
        <v>82.3</v>
      </c>
      <c r="F9" s="8">
        <f t="shared" ref="F9:F12" si="0">SUM(D9:E9)</f>
        <v>170.7</v>
      </c>
      <c r="J9" s="5"/>
      <c r="K9" s="9" t="s">
        <v>16</v>
      </c>
      <c r="L9" s="9">
        <f>LARGE(F8:F18,2)</f>
        <v>180.5</v>
      </c>
      <c r="M9" s="9" t="s">
        <v>17</v>
      </c>
      <c r="N9" s="7"/>
    </row>
    <row r="10" spans="1:15">
      <c r="A10">
        <v>3</v>
      </c>
      <c r="B10" t="s">
        <v>86</v>
      </c>
      <c r="C10" t="s">
        <v>88</v>
      </c>
      <c r="D10" s="8">
        <v>90.3</v>
      </c>
      <c r="E10" s="8">
        <v>86.3</v>
      </c>
      <c r="F10" s="8">
        <f t="shared" si="0"/>
        <v>176.6</v>
      </c>
      <c r="J10" s="5"/>
      <c r="K10" s="9" t="s">
        <v>18</v>
      </c>
      <c r="L10" s="9">
        <f>LARGE(F8:F18,3)</f>
        <v>179.8</v>
      </c>
      <c r="M10" s="9" t="s">
        <v>19</v>
      </c>
      <c r="N10" s="7"/>
    </row>
    <row r="11" spans="1:15">
      <c r="A11">
        <v>4</v>
      </c>
      <c r="B11" t="s">
        <v>55</v>
      </c>
      <c r="C11" t="s">
        <v>70</v>
      </c>
      <c r="D11" s="8">
        <v>86.5</v>
      </c>
      <c r="E11" s="8">
        <v>94</v>
      </c>
      <c r="F11" s="8">
        <f t="shared" si="0"/>
        <v>180.5</v>
      </c>
      <c r="J11" s="5"/>
      <c r="K11" s="9" t="s">
        <v>20</v>
      </c>
      <c r="L11" s="9">
        <f>LARGE(F8:F18,4)</f>
        <v>176.6</v>
      </c>
      <c r="M11" s="9" t="s">
        <v>21</v>
      </c>
      <c r="N11" s="7"/>
    </row>
    <row r="12" spans="1:15">
      <c r="A12">
        <v>5</v>
      </c>
      <c r="B12" t="s">
        <v>47</v>
      </c>
      <c r="C12" t="s">
        <v>89</v>
      </c>
      <c r="D12" s="8">
        <v>94.6</v>
      </c>
      <c r="E12" s="8">
        <v>98.8</v>
      </c>
      <c r="F12" s="8">
        <f t="shared" si="0"/>
        <v>193.39999999999998</v>
      </c>
      <c r="J12" s="5"/>
      <c r="K12" s="9" t="s">
        <v>22</v>
      </c>
      <c r="L12" s="9">
        <f>LARGE(F8:F18,5)</f>
        <v>170.7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>
        <f>LARGE(F8:F18,6)</f>
        <v>0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3" t="s">
        <v>27</v>
      </c>
      <c r="E19" s="13"/>
      <c r="F19" s="8">
        <f>SUM(L8:L13)</f>
        <v>901</v>
      </c>
      <c r="G19" t="s">
        <v>28</v>
      </c>
    </row>
    <row r="20" spans="1:14">
      <c r="D20" s="13" t="s">
        <v>29</v>
      </c>
      <c r="E20" s="13"/>
      <c r="F20" s="8">
        <f>AVERAGE(L8:L13)</f>
        <v>150.16666666666666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10" sqref="B1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4"/>
      <c r="B2" s="14"/>
      <c r="C2" s="14"/>
      <c r="D2" s="14"/>
      <c r="E2" s="14"/>
      <c r="F2" s="14"/>
      <c r="G2" s="14"/>
      <c r="H2" s="14"/>
      <c r="I2" s="14"/>
      <c r="J2" s="14"/>
    </row>
    <row r="5" spans="1:15" ht="15.75" thickBot="1"/>
    <row r="6" spans="1:15">
      <c r="B6" s="15"/>
      <c r="C6" s="15"/>
      <c r="D6" s="15"/>
      <c r="E6" s="15"/>
      <c r="F6" s="15"/>
      <c r="J6" s="1"/>
      <c r="K6" s="16"/>
      <c r="L6" s="16"/>
      <c r="M6" s="16"/>
      <c r="N6" s="2"/>
      <c r="O6" s="3"/>
    </row>
    <row r="7" spans="1:15">
      <c r="B7" s="4"/>
      <c r="C7" s="4"/>
      <c r="D7" s="4"/>
      <c r="E7" s="4"/>
      <c r="F7" s="4"/>
      <c r="J7" s="5"/>
      <c r="K7" s="6"/>
      <c r="L7" s="6"/>
      <c r="M7" s="6"/>
      <c r="N7" s="7"/>
    </row>
    <row r="8" spans="1:15">
      <c r="D8" s="8"/>
      <c r="E8" s="8"/>
      <c r="F8" s="8"/>
      <c r="J8" s="5"/>
      <c r="K8" s="9"/>
      <c r="L8" s="9"/>
      <c r="M8" s="9"/>
      <c r="N8" s="7"/>
    </row>
    <row r="9" spans="1:15">
      <c r="D9" s="8"/>
      <c r="E9" s="8"/>
      <c r="F9" s="8"/>
      <c r="J9" s="5"/>
      <c r="K9" s="9"/>
      <c r="L9" s="9"/>
      <c r="M9" s="9"/>
      <c r="N9" s="7"/>
    </row>
    <row r="10" spans="1:15">
      <c r="D10" s="8"/>
      <c r="E10" s="8"/>
      <c r="F10" s="8"/>
      <c r="J10" s="5"/>
      <c r="K10" s="9"/>
      <c r="L10" s="9"/>
      <c r="M10" s="9"/>
      <c r="N10" s="7"/>
    </row>
    <row r="11" spans="1:15">
      <c r="D11" s="8"/>
      <c r="E11" s="8"/>
      <c r="F11" s="8"/>
      <c r="J11" s="5"/>
      <c r="K11" s="9"/>
      <c r="L11" s="9"/>
      <c r="M11" s="9"/>
      <c r="N11" s="7"/>
    </row>
    <row r="12" spans="1:15">
      <c r="D12" s="8"/>
      <c r="E12" s="8"/>
      <c r="F12" s="8"/>
      <c r="J12" s="5"/>
      <c r="K12" s="9"/>
      <c r="L12" s="9"/>
      <c r="M12" s="9"/>
      <c r="N12" s="7"/>
    </row>
    <row r="13" spans="1:15">
      <c r="D13" s="8"/>
      <c r="E13" s="8"/>
      <c r="F13" s="8"/>
      <c r="J13" s="5"/>
      <c r="K13" s="9"/>
      <c r="L13" s="9"/>
      <c r="M13" s="9"/>
      <c r="N13" s="7"/>
    </row>
    <row r="14" spans="1:15">
      <c r="D14" s="8"/>
      <c r="E14" s="8"/>
      <c r="F14" s="8"/>
      <c r="J14" s="5"/>
      <c r="K14" s="9"/>
      <c r="L14" s="9"/>
      <c r="M14" s="9"/>
      <c r="N14" s="7"/>
    </row>
    <row r="15" spans="1:15">
      <c r="D15" s="8"/>
      <c r="E15" s="8"/>
      <c r="F15" s="8"/>
      <c r="J15" s="5"/>
      <c r="K15" s="9"/>
      <c r="L15" s="9"/>
      <c r="M15" s="9"/>
      <c r="N15" s="7"/>
    </row>
    <row r="16" spans="1:15">
      <c r="D16" s="8"/>
      <c r="E16" s="8"/>
      <c r="F16" s="8"/>
      <c r="J16" s="5"/>
      <c r="K16" s="9"/>
      <c r="L16" s="9"/>
      <c r="M16" s="9"/>
      <c r="N16" s="7"/>
    </row>
    <row r="17" spans="4:14" ht="15.75" thickBot="1">
      <c r="D17" s="8"/>
      <c r="E17" s="8"/>
      <c r="F17" s="8"/>
      <c r="J17" s="10"/>
      <c r="K17" s="11"/>
      <c r="L17" s="11"/>
      <c r="M17" s="11"/>
      <c r="N17" s="12"/>
    </row>
    <row r="18" spans="4:14">
      <c r="D18" s="8"/>
      <c r="E18" s="8"/>
      <c r="F18" s="8"/>
    </row>
    <row r="19" spans="4:14">
      <c r="D19" s="13"/>
      <c r="E19" s="13"/>
      <c r="F19" s="8"/>
    </row>
    <row r="20" spans="4:14">
      <c r="D20" s="13"/>
      <c r="E20" s="13"/>
      <c r="F20" s="8"/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J45"/>
  <sheetViews>
    <sheetView tabSelected="1" topLeftCell="A22" workbookViewId="0">
      <selection activeCell="A29" sqref="A29:A45"/>
    </sheetView>
  </sheetViews>
  <sheetFormatPr baseColWidth="10" defaultRowHeight="15"/>
  <sheetData>
    <row r="3" spans="1:10" s="9" customFormat="1" ht="15.7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>
      <c r="A5" t="s">
        <v>94</v>
      </c>
    </row>
    <row r="6" spans="1:10">
      <c r="A6">
        <v>1</v>
      </c>
      <c r="B6" t="s">
        <v>90</v>
      </c>
      <c r="E6" s="18">
        <v>1121.3</v>
      </c>
      <c r="F6" t="s">
        <v>95</v>
      </c>
    </row>
    <row r="7" spans="1:10">
      <c r="A7">
        <v>2</v>
      </c>
      <c r="B7" t="s">
        <v>31</v>
      </c>
      <c r="E7" s="18">
        <v>1101.2</v>
      </c>
      <c r="F7" t="s">
        <v>95</v>
      </c>
    </row>
    <row r="8" spans="1:10">
      <c r="A8">
        <v>3</v>
      </c>
      <c r="B8" t="s">
        <v>64</v>
      </c>
      <c r="E8" s="18">
        <v>1100.5999999999999</v>
      </c>
      <c r="F8" t="s">
        <v>95</v>
      </c>
    </row>
    <row r="9" spans="1:10">
      <c r="A9">
        <v>4</v>
      </c>
      <c r="B9" t="s">
        <v>96</v>
      </c>
      <c r="E9" s="18">
        <v>955.2</v>
      </c>
      <c r="F9" t="s">
        <v>95</v>
      </c>
    </row>
    <row r="10" spans="1:10">
      <c r="A10">
        <v>5</v>
      </c>
      <c r="B10" t="s">
        <v>30</v>
      </c>
      <c r="E10" s="18">
        <v>901</v>
      </c>
      <c r="F10" t="s">
        <v>95</v>
      </c>
    </row>
    <row r="12" spans="1:10">
      <c r="A12" t="s">
        <v>92</v>
      </c>
    </row>
    <row r="13" spans="1:10">
      <c r="A13">
        <v>1</v>
      </c>
      <c r="B13" t="s">
        <v>48</v>
      </c>
      <c r="C13" t="s">
        <v>53</v>
      </c>
      <c r="D13" s="8">
        <v>97.6</v>
      </c>
      <c r="E13" s="8">
        <v>100.6</v>
      </c>
      <c r="F13" s="8">
        <f t="shared" ref="F13:F25" si="0">SUM(D13:E13)</f>
        <v>198.2</v>
      </c>
    </row>
    <row r="14" spans="1:10">
      <c r="A14">
        <v>2</v>
      </c>
      <c r="B14" t="s">
        <v>32</v>
      </c>
      <c r="C14" t="s">
        <v>38</v>
      </c>
      <c r="D14" s="8">
        <v>100.5</v>
      </c>
      <c r="E14" s="8">
        <v>95.6</v>
      </c>
      <c r="F14" s="8">
        <f t="shared" si="0"/>
        <v>196.1</v>
      </c>
    </row>
    <row r="15" spans="1:10">
      <c r="A15">
        <v>3</v>
      </c>
      <c r="B15" t="s">
        <v>44</v>
      </c>
      <c r="C15" t="s">
        <v>91</v>
      </c>
      <c r="D15" s="8">
        <v>97.9</v>
      </c>
      <c r="E15" s="8">
        <v>96.9</v>
      </c>
      <c r="F15" s="8">
        <f t="shared" si="0"/>
        <v>194.8</v>
      </c>
    </row>
    <row r="16" spans="1:10">
      <c r="A16">
        <v>4</v>
      </c>
      <c r="B16" t="s">
        <v>33</v>
      </c>
      <c r="C16" t="s">
        <v>39</v>
      </c>
      <c r="D16" s="8">
        <v>95.7</v>
      </c>
      <c r="E16" s="8">
        <v>97.3</v>
      </c>
      <c r="F16" s="8">
        <f t="shared" si="0"/>
        <v>193</v>
      </c>
    </row>
    <row r="17" spans="1:6">
      <c r="A17">
        <v>5</v>
      </c>
      <c r="B17" t="s">
        <v>35</v>
      </c>
      <c r="C17" t="s">
        <v>41</v>
      </c>
      <c r="D17" s="8">
        <v>94.4</v>
      </c>
      <c r="E17" s="8">
        <v>97.5</v>
      </c>
      <c r="F17" s="8">
        <f t="shared" si="0"/>
        <v>191.9</v>
      </c>
    </row>
    <row r="18" spans="1:6">
      <c r="A18">
        <v>6</v>
      </c>
      <c r="B18" t="s">
        <v>46</v>
      </c>
      <c r="C18" t="s">
        <v>51</v>
      </c>
      <c r="D18" s="8">
        <v>94.6</v>
      </c>
      <c r="E18" s="8">
        <v>96.3</v>
      </c>
      <c r="F18" s="8">
        <f t="shared" si="0"/>
        <v>190.89999999999998</v>
      </c>
    </row>
    <row r="19" spans="1:6">
      <c r="A19">
        <v>7</v>
      </c>
      <c r="B19" t="s">
        <v>45</v>
      </c>
      <c r="C19" t="s">
        <v>50</v>
      </c>
      <c r="D19" s="8">
        <v>92.7</v>
      </c>
      <c r="E19" s="8">
        <v>94.4</v>
      </c>
      <c r="F19" s="8">
        <f t="shared" si="0"/>
        <v>187.10000000000002</v>
      </c>
    </row>
    <row r="20" spans="1:6">
      <c r="A20">
        <v>8</v>
      </c>
      <c r="B20" t="s">
        <v>37</v>
      </c>
      <c r="C20" t="s">
        <v>42</v>
      </c>
      <c r="D20" s="8">
        <v>91</v>
      </c>
      <c r="E20" s="8">
        <v>95.6</v>
      </c>
      <c r="F20" s="8">
        <f t="shared" si="0"/>
        <v>186.6</v>
      </c>
    </row>
    <row r="21" spans="1:6">
      <c r="A21">
        <v>9</v>
      </c>
      <c r="B21" t="s">
        <v>47</v>
      </c>
      <c r="C21" t="s">
        <v>52</v>
      </c>
      <c r="D21" s="8">
        <v>89.7</v>
      </c>
      <c r="E21" s="8">
        <v>94.5</v>
      </c>
      <c r="F21" s="8">
        <f t="shared" si="0"/>
        <v>184.2</v>
      </c>
    </row>
    <row r="22" spans="1:6">
      <c r="A22">
        <v>10</v>
      </c>
      <c r="B22" t="s">
        <v>54</v>
      </c>
      <c r="C22" t="s">
        <v>56</v>
      </c>
      <c r="D22" s="8">
        <v>92.5</v>
      </c>
      <c r="E22" s="8">
        <v>88.9</v>
      </c>
      <c r="F22" s="8">
        <f t="shared" si="0"/>
        <v>181.4</v>
      </c>
    </row>
    <row r="23" spans="1:6">
      <c r="A23">
        <v>11</v>
      </c>
      <c r="B23" t="s">
        <v>36</v>
      </c>
      <c r="C23" t="s">
        <v>39</v>
      </c>
      <c r="D23" s="8">
        <v>94</v>
      </c>
      <c r="E23" s="8">
        <v>85.5</v>
      </c>
      <c r="F23" s="8">
        <f t="shared" si="0"/>
        <v>179.5</v>
      </c>
    </row>
    <row r="24" spans="1:6">
      <c r="A24">
        <v>12</v>
      </c>
      <c r="B24" t="s">
        <v>55</v>
      </c>
      <c r="C24" t="s">
        <v>57</v>
      </c>
      <c r="D24" s="8">
        <v>84.1</v>
      </c>
      <c r="E24" s="8">
        <v>79.599999999999994</v>
      </c>
      <c r="F24" s="8">
        <f t="shared" si="0"/>
        <v>163.69999999999999</v>
      </c>
    </row>
    <row r="25" spans="1:6">
      <c r="A25">
        <v>13</v>
      </c>
      <c r="B25" t="s">
        <v>34</v>
      </c>
      <c r="C25" t="s">
        <v>40</v>
      </c>
      <c r="D25" s="8">
        <v>79</v>
      </c>
      <c r="E25" s="8">
        <v>75.099999999999994</v>
      </c>
      <c r="F25" s="8">
        <f t="shared" si="0"/>
        <v>154.1</v>
      </c>
    </row>
    <row r="28" spans="1:6">
      <c r="A28" t="s">
        <v>93</v>
      </c>
    </row>
    <row r="29" spans="1:6">
      <c r="A29">
        <v>1</v>
      </c>
      <c r="B29" t="s">
        <v>82</v>
      </c>
      <c r="C29" t="s">
        <v>83</v>
      </c>
      <c r="D29" s="8">
        <v>100.9</v>
      </c>
      <c r="E29" s="8">
        <v>95</v>
      </c>
      <c r="F29" s="8">
        <f t="shared" ref="F29:F45" si="1">SUM(D29:E29)</f>
        <v>195.9</v>
      </c>
    </row>
    <row r="30" spans="1:6">
      <c r="A30">
        <v>2</v>
      </c>
      <c r="B30" t="s">
        <v>73</v>
      </c>
      <c r="C30" t="s">
        <v>74</v>
      </c>
      <c r="D30" s="8">
        <v>96</v>
      </c>
      <c r="E30" s="8">
        <v>99.5</v>
      </c>
      <c r="F30" s="8">
        <f t="shared" si="1"/>
        <v>195.5</v>
      </c>
    </row>
    <row r="31" spans="1:6">
      <c r="A31">
        <v>3</v>
      </c>
      <c r="B31" t="s">
        <v>47</v>
      </c>
      <c r="C31" t="s">
        <v>89</v>
      </c>
      <c r="D31" s="8">
        <v>94.6</v>
      </c>
      <c r="E31" s="8">
        <v>98.8</v>
      </c>
      <c r="F31" s="8">
        <f t="shared" si="1"/>
        <v>193.39999999999998</v>
      </c>
    </row>
    <row r="32" spans="1:6">
      <c r="A32">
        <v>4</v>
      </c>
      <c r="B32" t="s">
        <v>77</v>
      </c>
      <c r="C32" t="s">
        <v>78</v>
      </c>
      <c r="D32" s="8">
        <v>94.7</v>
      </c>
      <c r="E32" s="8">
        <v>96</v>
      </c>
      <c r="F32" s="8">
        <f t="shared" si="1"/>
        <v>190.7</v>
      </c>
    </row>
    <row r="33" spans="1:6">
      <c r="A33">
        <v>5</v>
      </c>
      <c r="B33" t="s">
        <v>59</v>
      </c>
      <c r="C33" t="s">
        <v>63</v>
      </c>
      <c r="D33" s="8">
        <v>93.2</v>
      </c>
      <c r="E33" s="8">
        <v>95</v>
      </c>
      <c r="F33" s="8">
        <f t="shared" si="1"/>
        <v>188.2</v>
      </c>
    </row>
    <row r="34" spans="1:6">
      <c r="A34">
        <v>6</v>
      </c>
      <c r="B34" t="s">
        <v>80</v>
      </c>
      <c r="C34" t="s">
        <v>81</v>
      </c>
      <c r="D34" s="8">
        <v>96.7</v>
      </c>
      <c r="E34" s="8">
        <v>91.5</v>
      </c>
      <c r="F34" s="8">
        <f t="shared" si="1"/>
        <v>188.2</v>
      </c>
    </row>
    <row r="35" spans="1:6">
      <c r="A35">
        <v>7</v>
      </c>
      <c r="B35" t="s">
        <v>69</v>
      </c>
      <c r="C35" t="s">
        <v>70</v>
      </c>
      <c r="D35" s="8">
        <v>93.4</v>
      </c>
      <c r="E35" s="8">
        <v>91.4</v>
      </c>
      <c r="F35" s="8">
        <f t="shared" si="1"/>
        <v>184.8</v>
      </c>
    </row>
    <row r="36" spans="1:6">
      <c r="A36">
        <v>8</v>
      </c>
      <c r="B36" t="s">
        <v>65</v>
      </c>
      <c r="C36" t="s">
        <v>66</v>
      </c>
      <c r="D36" s="8">
        <v>90.4</v>
      </c>
      <c r="E36" s="8">
        <v>92.2</v>
      </c>
      <c r="F36" s="8">
        <f t="shared" si="1"/>
        <v>182.60000000000002</v>
      </c>
    </row>
    <row r="37" spans="1:6">
      <c r="A37">
        <v>9</v>
      </c>
      <c r="B37" t="s">
        <v>55</v>
      </c>
      <c r="C37" t="s">
        <v>70</v>
      </c>
      <c r="D37" s="8">
        <v>86.5</v>
      </c>
      <c r="E37" s="8">
        <v>94</v>
      </c>
      <c r="F37" s="8">
        <f t="shared" si="1"/>
        <v>180.5</v>
      </c>
    </row>
    <row r="38" spans="1:6">
      <c r="A38">
        <v>10</v>
      </c>
      <c r="B38" t="s">
        <v>58</v>
      </c>
      <c r="C38" t="s">
        <v>61</v>
      </c>
      <c r="D38" s="8">
        <v>90.8</v>
      </c>
      <c r="E38" s="8">
        <v>89.6</v>
      </c>
      <c r="F38" s="8">
        <f t="shared" si="1"/>
        <v>180.39999999999998</v>
      </c>
    </row>
    <row r="39" spans="1:6">
      <c r="A39">
        <v>11</v>
      </c>
      <c r="B39" t="s">
        <v>36</v>
      </c>
      <c r="C39" t="s">
        <v>61</v>
      </c>
      <c r="D39" s="8">
        <v>89</v>
      </c>
      <c r="E39" s="8">
        <v>90.8</v>
      </c>
      <c r="F39" s="8">
        <f t="shared" si="1"/>
        <v>179.8</v>
      </c>
    </row>
    <row r="40" spans="1:6">
      <c r="A40">
        <v>12</v>
      </c>
      <c r="B40" t="s">
        <v>54</v>
      </c>
      <c r="C40" t="s">
        <v>62</v>
      </c>
      <c r="D40" s="8">
        <v>81.900000000000006</v>
      </c>
      <c r="E40" s="8">
        <v>96.1</v>
      </c>
      <c r="F40" s="8">
        <f t="shared" si="1"/>
        <v>178</v>
      </c>
    </row>
    <row r="41" spans="1:6">
      <c r="A41">
        <v>13</v>
      </c>
      <c r="B41" t="s">
        <v>75</v>
      </c>
      <c r="C41" t="s">
        <v>76</v>
      </c>
      <c r="D41" s="8">
        <v>86.9</v>
      </c>
      <c r="E41" s="8">
        <v>91.1</v>
      </c>
      <c r="F41" s="8">
        <f t="shared" si="1"/>
        <v>178</v>
      </c>
    </row>
    <row r="42" spans="1:6">
      <c r="A42">
        <v>14</v>
      </c>
      <c r="B42" t="s">
        <v>86</v>
      </c>
      <c r="C42" t="s">
        <v>88</v>
      </c>
      <c r="D42" s="8">
        <v>90.3</v>
      </c>
      <c r="E42" s="8">
        <v>86.3</v>
      </c>
      <c r="F42" s="8">
        <f t="shared" si="1"/>
        <v>176.6</v>
      </c>
    </row>
    <row r="43" spans="1:6">
      <c r="A43">
        <v>15</v>
      </c>
      <c r="B43" t="s">
        <v>67</v>
      </c>
      <c r="C43" t="s">
        <v>68</v>
      </c>
      <c r="D43" s="8">
        <v>90.1</v>
      </c>
      <c r="E43" s="8">
        <v>84.3</v>
      </c>
      <c r="F43" s="8">
        <f t="shared" si="1"/>
        <v>174.39999999999998</v>
      </c>
    </row>
    <row r="44" spans="1:6">
      <c r="A44">
        <v>16</v>
      </c>
      <c r="B44" t="s">
        <v>71</v>
      </c>
      <c r="C44" t="s">
        <v>72</v>
      </c>
      <c r="D44" s="8">
        <v>87.6</v>
      </c>
      <c r="E44" s="8">
        <v>86.4</v>
      </c>
      <c r="F44" s="8">
        <f t="shared" si="1"/>
        <v>174</v>
      </c>
    </row>
    <row r="45" spans="1:6">
      <c r="A45">
        <v>17</v>
      </c>
      <c r="B45" t="s">
        <v>85</v>
      </c>
      <c r="C45" t="s">
        <v>87</v>
      </c>
      <c r="D45" s="8">
        <v>88.4</v>
      </c>
      <c r="E45" s="8">
        <v>82.3</v>
      </c>
      <c r="F45" s="8">
        <f t="shared" si="1"/>
        <v>170.7</v>
      </c>
    </row>
  </sheetData>
  <sortState ref="B44:F46">
    <sortCondition descending="1" ref="F48:F50"/>
  </sortState>
  <mergeCells count="1">
    <mergeCell ref="A3:J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Vorlage</vt:lpstr>
      <vt:lpstr>Sporties</vt:lpstr>
      <vt:lpstr>Freunde</vt:lpstr>
      <vt:lpstr>Einzel</vt:lpstr>
      <vt:lpstr>Blaschg</vt:lpstr>
      <vt:lpstr>Wilddiebe</vt:lpstr>
      <vt:lpstr>Schützenverein</vt:lpstr>
      <vt:lpstr>k</vt:lpstr>
      <vt:lpstr>Wertung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2017-03-12T20:20:52Z</dcterms:created>
  <dcterms:modified xsi:type="dcterms:W3CDTF">2017-03-14T16:19:46Z</dcterms:modified>
</cp:coreProperties>
</file>